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Flores\Desktop\TRIMESTRALES ASE\2024\CUARTO TRIMESTRE 2024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05" yWindow="-105" windowWidth="23250" windowHeight="12450"/>
  </bookViews>
  <sheets>
    <sheet name="EAEPED_CF" sheetId="1" r:id="rId1"/>
  </sheets>
  <externalReferences>
    <externalReference r:id="rId2"/>
  </externalReferences>
  <definedNames>
    <definedName name="_xlnm.Print_Area" localSheetId="0">EAEPED_CF!$A$1:$I$84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F61" i="1"/>
  <c r="D61" i="1"/>
  <c r="C61" i="1"/>
  <c r="G24" i="1"/>
  <c r="F24" i="1"/>
  <c r="D24" i="1"/>
  <c r="C24" i="1"/>
  <c r="H63" i="1" l="1"/>
  <c r="H51" i="1"/>
  <c r="H54" i="1"/>
  <c r="H44" i="1"/>
  <c r="H32" i="1"/>
  <c r="H37" i="1"/>
  <c r="H31" i="1"/>
  <c r="H27" i="1"/>
  <c r="H18" i="1"/>
  <c r="H19" i="1"/>
  <c r="E80" i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E64" i="1"/>
  <c r="H64" i="1" s="1"/>
  <c r="E65" i="1"/>
  <c r="H65" i="1" s="1"/>
  <c r="E59" i="1"/>
  <c r="H59" i="1" s="1"/>
  <c r="E50" i="1"/>
  <c r="H50" i="1" s="1"/>
  <c r="E51" i="1"/>
  <c r="E52" i="1"/>
  <c r="H52" i="1" s="1"/>
  <c r="E53" i="1"/>
  <c r="H53" i="1" s="1"/>
  <c r="E54" i="1"/>
  <c r="E55" i="1"/>
  <c r="H55" i="1" s="1"/>
  <c r="E56" i="1"/>
  <c r="H56" i="1" s="1"/>
  <c r="E49" i="1"/>
  <c r="H49" i="1" s="1"/>
  <c r="E43" i="1"/>
  <c r="H43" i="1" s="1"/>
  <c r="E44" i="1"/>
  <c r="E45" i="1"/>
  <c r="H45" i="1" s="1"/>
  <c r="E42" i="1"/>
  <c r="H42" i="1" s="1"/>
  <c r="E32" i="1"/>
  <c r="E33" i="1"/>
  <c r="H33" i="1" s="1"/>
  <c r="E34" i="1"/>
  <c r="H34" i="1" s="1"/>
  <c r="E35" i="1"/>
  <c r="H35" i="1" s="1"/>
  <c r="E36" i="1"/>
  <c r="H36" i="1" s="1"/>
  <c r="E37" i="1"/>
  <c r="E38" i="1"/>
  <c r="H38" i="1" s="1"/>
  <c r="E39" i="1"/>
  <c r="H39" i="1" s="1"/>
  <c r="E31" i="1"/>
  <c r="E23" i="1"/>
  <c r="H23" i="1" s="1"/>
  <c r="E24" i="1"/>
  <c r="H24" i="1" s="1"/>
  <c r="E25" i="1"/>
  <c r="H25" i="1" s="1"/>
  <c r="E26" i="1"/>
  <c r="H26" i="1" s="1"/>
  <c r="E27" i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C47" i="1"/>
  <c r="H10" i="1"/>
  <c r="E47" i="1"/>
  <c r="E84" i="1" s="1"/>
  <c r="F47" i="1"/>
  <c r="D47" i="1"/>
  <c r="C10" i="1"/>
  <c r="D10" i="1"/>
  <c r="H47" i="1"/>
  <c r="F10" i="1"/>
  <c r="G47" i="1"/>
  <c r="G10" i="1"/>
  <c r="D84" i="1" l="1"/>
  <c r="F84" i="1"/>
  <c r="C84" i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<sst xmlns="http://schemas.openxmlformats.org/spreadsheetml/2006/main" count="81" uniqueCount="49">
  <si>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</si>
  <si>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</si>
  <si>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</si>
  <si>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</si>
  <si>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</si>
  <si>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</si>
  <si>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</si>
  <si>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</si>
  <si>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</si>
  <si>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</si>
  <si>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</si>
  <si>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</si>
  <si>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</si>
  <si>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</si>
  <si>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</si>
  <si>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</si>
  <si>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</si>
  <si>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</si>
  <si>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</si>
  <si>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</si>
  <si>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</si>
  <si>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</si>
  <si>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</si>
  <si>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</si>
  <si>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</si>
  <si>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</si>
  <si>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</si>
  <si>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</si>
  <si>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</si>
  <si>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</si>
  <si>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</si>
  <si>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</si>
  <si>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</si>
  <si>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</si>
  <si>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</si>
  <si>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</si>
  <si>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</si>
  <si>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</si>
  <si>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</si>
  <si>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</si>
  <si>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</si>
  <si>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</si>
  <si>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</si>
  <si>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</si>
  <si>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</si>
  <si>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</si>
  <si>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</si>
  <si>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Servicios de Salud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</si>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</sst>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.Flores/AppData/Local/Microsoft/Windows/INetCache/Content.Outlook/CRU1N82X/12%20-%20FINANCIERO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lanza de Comprobación ACUM"/>
      <sheetName val="INTRO"/>
      <sheetName val="1ESTADO DE ACTIVIDADES"/>
      <sheetName val="3 EDO DE VARIACION EN LA HACIEN"/>
      <sheetName val="5 ESTADO DE FLUJO DE EFVO"/>
      <sheetName val="4EDS DE CAMBIOS EN LA SIT FINAN"/>
      <sheetName val="6 INF PASIVO CONTINGENTE "/>
      <sheetName val="2ESTADO DE SITUACION FINANCIERA"/>
      <sheetName val="36 EDOS DE SITUACION FINANCIERA"/>
      <sheetName val="7 NOTAS A LOS EDO FINANCIER "/>
      <sheetName val="8NEF NM   "/>
      <sheetName val="9 NEF_NGA "/>
      <sheetName val="10 EAA"/>
      <sheetName val="11I AED"/>
      <sheetName val="12 ESTADO ANALITICO DE INGRESO "/>
      <sheetName val="14EAI CE"/>
      <sheetName val="15 ESTADO ANALITICO  DEL EJ PRE"/>
      <sheetName val="13 EAI FF"/>
      <sheetName val="17 EDO ANALITICO PREP DE EGRESO"/>
      <sheetName val="19 AEPE CLAS EC TIPO DE GTO"/>
      <sheetName val="20 AEPE CLAS FUNC FIN FUNC"/>
      <sheetName val="21 AEPE COG FYF"/>
      <sheetName val="23 INTERES DE DEUDA"/>
      <sheetName val="22 ENDEUDAMIENTO NETO "/>
      <sheetName val="24 FLUJO  DE FONDOS "/>
      <sheetName val="25 GTO POR CATEGORIA PROGRAMATI"/>
      <sheetName val="26 PROG Y PROY INVERSION"/>
      <sheetName val="ESQUEMAS BURSÁTILES"/>
      <sheetName val="28 BIENES MUEBLES"/>
      <sheetName val="29 BIENES INMUEBLES "/>
      <sheetName val="CUENTAS BANCARIAS ESPECFI"/>
      <sheetName val="34 BALANZA DE COMPBalanza"/>
      <sheetName val="37 INFORME ANALITICO DE DEUD PU"/>
      <sheetName val="38 INF ANALITIC DE OBLIGACIONES"/>
      <sheetName val="39 BALANCE PRESUPUESTARIO "/>
      <sheetName val="40 EDO ANALITICO DE ING DETALL"/>
      <sheetName val="42 EAEPED CA "/>
      <sheetName val="43 EAEPED CF"/>
      <sheetName val="44 EAEPED SPC"/>
      <sheetName val="46INDICADORES DE POSTURA FISCAL"/>
      <sheetName val="41 EAEPED COG"/>
      <sheetName val="45 GUÍA"/>
      <sheetName val="28 EJERCICIO DESTINO"/>
      <sheetName val="BALANZA"/>
      <sheetName val="DATOSFF"/>
      <sheetName val="AE"/>
      <sheetName val="CR"/>
      <sheetName val="INSABI"/>
      <sheetName val="R12"/>
      <sheetName val="R33"/>
      <sheetName val="DIFS"/>
      <sheetName val="27RELACION DE CUENTAS BANCARIAS"/>
      <sheetName val="26 PROG Y PROY DE INV"/>
      <sheetName val="34 BALANZA DE COMPB ULT NIV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C10">
            <v>750690434.63</v>
          </cell>
          <cell r="D10">
            <v>91317545.220000014</v>
          </cell>
          <cell r="F10">
            <v>851714976.16000009</v>
          </cell>
          <cell r="G10">
            <v>741596685.91000021</v>
          </cell>
        </row>
        <row r="20">
          <cell r="C20">
            <v>5611279127.2300005</v>
          </cell>
          <cell r="D20">
            <v>117243950.24100004</v>
          </cell>
          <cell r="F20">
            <v>5711714195.2700005</v>
          </cell>
          <cell r="G20">
            <v>5644138786.1560001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topLeftCell="A61" zoomScale="90" zoomScaleNormal="90" workbookViewId="0">
      <selection activeCell="H84" sqref="H8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750690434.63</v>
      </c>
      <c r="D10" s="4">
        <f t="shared" ref="D10:H10" si="0">SUM(D11,D21,D30,D41)</f>
        <v>91317545.220000014</v>
      </c>
      <c r="E10" s="4">
        <f t="shared" si="0"/>
        <v>842007979.85000002</v>
      </c>
      <c r="F10" s="4">
        <f t="shared" si="0"/>
        <v>851714976.16000009</v>
      </c>
      <c r="G10" s="4">
        <f t="shared" si="0"/>
        <v>741596685.91000021</v>
      </c>
      <c r="H10" s="4">
        <f t="shared" si="0"/>
        <v>-9706996.310000062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750690434.63</v>
      </c>
      <c r="D21" s="4">
        <f t="shared" ref="D21:H21" si="4">SUM(D22:D28)</f>
        <v>91317545.220000014</v>
      </c>
      <c r="E21" s="4">
        <f t="shared" si="4"/>
        <v>842007979.85000002</v>
      </c>
      <c r="F21" s="4">
        <f t="shared" si="4"/>
        <v>851714976.16000009</v>
      </c>
      <c r="G21" s="4">
        <f t="shared" si="4"/>
        <v>741596685.91000021</v>
      </c>
      <c r="H21" s="4">
        <f t="shared" si="4"/>
        <v>-9706996.310000062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37">
        <f>+'[1]42 EAEPED CA '!C10</f>
        <v>750690434.63</v>
      </c>
      <c r="D24" s="37">
        <f>+'[1]42 EAEPED CA '!D10</f>
        <v>91317545.220000014</v>
      </c>
      <c r="E24" s="17">
        <f t="shared" si="5"/>
        <v>842007979.85000002</v>
      </c>
      <c r="F24" s="37">
        <f>+'[1]42 EAEPED CA '!F10</f>
        <v>851714976.16000009</v>
      </c>
      <c r="G24" s="37">
        <f>+'[1]42 EAEPED CA '!G10</f>
        <v>741596685.91000021</v>
      </c>
      <c r="H24" s="17">
        <f t="shared" si="6"/>
        <v>-9706996.310000062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5611279127.2300005</v>
      </c>
      <c r="D47" s="4">
        <f t="shared" ref="D47:H47" si="13">SUM(D48,D58,D67,D78)</f>
        <v>117243950.24100004</v>
      </c>
      <c r="E47" s="4">
        <f t="shared" si="13"/>
        <v>5728523077.4710007</v>
      </c>
      <c r="F47" s="4">
        <f t="shared" si="13"/>
        <v>5711714195.2700005</v>
      </c>
      <c r="G47" s="4">
        <f t="shared" si="13"/>
        <v>5644138786.1560001</v>
      </c>
      <c r="H47" s="4">
        <f t="shared" si="13"/>
        <v>16808882.201000214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5611279127.2300005</v>
      </c>
      <c r="D58" s="4">
        <f t="shared" ref="D58:H58" si="17">SUM(D59:D65)</f>
        <v>117243950.24100004</v>
      </c>
      <c r="E58" s="4">
        <f t="shared" si="17"/>
        <v>5728523077.4710007</v>
      </c>
      <c r="F58" s="4">
        <f t="shared" si="17"/>
        <v>5711714195.2700005</v>
      </c>
      <c r="G58" s="4">
        <f t="shared" si="17"/>
        <v>5644138786.1560001</v>
      </c>
      <c r="H58" s="4">
        <f t="shared" si="17"/>
        <v>16808882.201000214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37">
        <f>+'[1]42 EAEPED CA '!C20</f>
        <v>5611279127.2300005</v>
      </c>
      <c r="D61" s="37">
        <f>+'[1]42 EAEPED CA '!D20</f>
        <v>117243950.24100004</v>
      </c>
      <c r="E61" s="17">
        <f t="shared" si="18"/>
        <v>5728523077.4710007</v>
      </c>
      <c r="F61" s="37">
        <f>+'[1]42 EAEPED CA '!F20</f>
        <v>5711714195.2700005</v>
      </c>
      <c r="G61" s="37">
        <f>+'[1]42 EAEPED CA '!G20</f>
        <v>5644138786.1560001</v>
      </c>
      <c r="H61" s="17">
        <f t="shared" si="19"/>
        <v>16808882.201000214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6361969561.8600006</v>
      </c>
      <c r="D84" s="5">
        <f t="shared" ref="D84:H84" si="26">SUM(D10,D47)</f>
        <v>208561495.46100006</v>
      </c>
      <c r="E84" s="5">
        <f>SUM(E10,E47)</f>
        <v>6570531057.3210011</v>
      </c>
      <c r="F84" s="5">
        <f t="shared" si="26"/>
        <v>6563429171.4300003</v>
      </c>
      <c r="G84" s="5">
        <f t="shared" si="26"/>
        <v>6385735472.066</v>
      </c>
      <c r="H84" s="5">
        <f t="shared" si="26"/>
        <v>7101885.8910001516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Marina Iveth Flores Martinez</cp:lastModifiedBy>
  <dcterms:created xsi:type="dcterms:W3CDTF">2020-01-08T22:29:57Z</dcterms:created>
  <dcterms:modified xsi:type="dcterms:W3CDTF">2025-02-04T20:34:20Z</dcterms:modified>
</cp:coreProperties>
</file>